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ESTADOS\"/>
    </mc:Choice>
  </mc:AlternateContent>
  <xr:revisionPtr revIDLastSave="0" documentId="8_{05C68620-27AD-4CAC-9183-3527EAB099E0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91029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/>
  <c r="I124" i="1"/>
  <c r="H107" i="1"/>
  <c r="H104" i="1"/>
  <c r="I99" i="1"/>
  <c r="I120" i="1"/>
  <c r="H120" i="1"/>
  <c r="D43" i="1"/>
  <c r="C43" i="1"/>
  <c r="D40" i="1"/>
  <c r="C40" i="1"/>
  <c r="H99" i="1"/>
  <c r="H124" i="1"/>
  <c r="I88" i="1"/>
  <c r="H88" i="1"/>
  <c r="I80" i="1"/>
  <c r="H80" i="1"/>
  <c r="I75" i="1"/>
  <c r="H75" i="1"/>
  <c r="I68" i="1"/>
  <c r="H68" i="1"/>
  <c r="I63" i="1"/>
  <c r="H63" i="1"/>
  <c r="H94" i="1"/>
  <c r="I59" i="1"/>
  <c r="I94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I56" i="1"/>
  <c r="I96" i="1"/>
  <c r="I126" i="1"/>
  <c r="H19" i="1"/>
  <c r="H8" i="1"/>
  <c r="H56" i="1"/>
  <c r="H96" i="1"/>
  <c r="H126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52" i="1"/>
  <c r="D123" i="1"/>
  <c r="D17" i="1"/>
  <c r="C17" i="1"/>
  <c r="C52" i="1"/>
  <c r="C123" i="1"/>
  <c r="D121" i="1"/>
  <c r="C121" i="1"/>
</calcChain>
</file>

<file path=xl/sharedStrings.xml><?xml version="1.0" encoding="utf-8"?>
<sst xmlns="http://schemas.openxmlformats.org/spreadsheetml/2006/main" count="396" uniqueCount="393">
  <si>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</si>
  <si>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</si>
  <si>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</si>
  <si>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</si>
  <si>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</si>
  <si>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</si>
  <si>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</si>
  <si>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</si>
  <si>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</si>
  <si>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</si>
  <si>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</si>
  <si>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</si>
  <si>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</si>
  <si>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</si>
  <si>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</si>
  <si>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</si>
  <si>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</si>
  <si>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</si>
  <si>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</si>
  <si>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</si>
  <si>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</si>
  <si>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</si>
  <si>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</si>
  <si>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</si>
  <si>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</si>
  <si>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</si>
  <si>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</si>
  <si>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</si>
  <si>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</si>
  <si>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</si>
  <si>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</si>
  <si>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</si>
  <si>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</si>
  <si>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</si>
  <si>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</si>
  <si>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</si>
  <si>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</si>
  <si>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</si>
  <si>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</si>
  <si>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</si>
  <si>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</si>
  <si>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</si>
  <si>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</si>
  <si>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</si>
  <si>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</si>
  <si>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</si>
  <si>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</si>
  <si>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</si>
  <si>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</si>
  <si>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</si>
  <si>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</si>
  <si>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</si>
  <si>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</si>
  <si>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</si>
  <si>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</si>
  <si>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</si>
  <si>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</si>
  <si>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</si>
  <si>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</si>
  <si>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</si>
  <si>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</si>
  <si>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</si>
  <si>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</si>
  <si>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</si>
  <si>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</si>
  <si>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</si>
  <si>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</si>
  <si>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</si>
  <si>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</si>
  <si>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</si>
  <si>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</si>
  <si>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</si>
  <si>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</si>
  <si>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</si>
  <si>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</si>
  <si>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</si>
  <si>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</si>
  <si>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</si>
  <si>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</si>
  <si>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</si>
  <si>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</si>
  <si>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</si>
  <si>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</si>
  <si>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</si>
  <si>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</si>
  <si>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</si>
  <si>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</si>
  <si>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</si>
  <si>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</si>
  <si>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</si>
  <si>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</si>
  <si>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</si>
  <si>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</si>
  <si>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</si>
  <si>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</si>
  <si>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</si>
  <si>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</si>
  <si>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</si>
  <si>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</si>
  <si>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</si>
  <si>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</si>
  <si>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</si>
  <si>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</si>
  <si>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</si>
  <si>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</si>
  <si>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</si>
  <si>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</si>
  <si>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</si>
  <si>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</si>
  <si>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</si>
  <si>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</si>
  <si>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</si>
  <si>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</si>
  <si>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</si>
  <si>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</si>
  <si>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</si>
  <si>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</si>
  <si>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</si>
  <si>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</si>
  <si>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</si>
  <si>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</si>
  <si>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</si>
  <si>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</si>
  <si>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</si>
  <si>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</si>
  <si>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</si>
  <si>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</si>
  <si>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</si>
  <si>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</si>
  <si>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</si>
  <si>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</si>
  <si>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</si>
  <si>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</si>
  <si>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</si>
  <si>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</si>
  <si>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</si>
  <si>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</si>
  <si>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</si>
  <si>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</si>
  <si>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</si>
  <si>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</si>
  <si>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</si>
  <si>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</si>
  <si>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</si>
  <si>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</si>
  <si>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</si>
  <si>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</si>
  <si>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</si>
  <si>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</si>
  <si>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</si>
  <si>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</si>
  <si>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</si>
  <si>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</si>
  <si>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</si>
  <si>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</si>
  <si>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</si>
  <si>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</si>
  <si>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</si>
  <si>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</si>
  <si>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</si>
  <si>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</si>
  <si>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</si>
  <si>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</si>
  <si>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</si>
  <si>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</si>
  <si>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</si>
  <si>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</si>
  <si>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</si>
  <si>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</si>
  <si>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</si>
  <si>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</si>
  <si>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</si>
  <si>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</si>
  <si>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</si>
  <si>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</si>
  <si>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</si>
  <si>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</si>
  <si>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</si>
  <si>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</si>
  <si>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</si>
  <si>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</si>
  <si>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</si>
  <si>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</si>
  <si>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</si>
  <si>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</si>
  <si>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</si>
  <si>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</si>
  <si>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</si>
  <si>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</si>
  <si>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</si>
  <si>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</si>
  <si>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</si>
  <si>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</si>
  <si>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</si>
  <si>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</si>
  <si>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</si>
  <si>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</si>
  <si>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</si>
  <si>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</si>
  <si>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</si>
  <si>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</si>
  <si>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</si>
  <si>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</si>
  <si>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</si>
  <si>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</si>
  <si>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</si>
  <si>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</si>
  <si>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</si>
  <si>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</si>
  <si>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</si>
  <si>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</si>
  <si>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</si>
  <si>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</si>
  <si>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</si>
  <si>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</si>
  <si>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</si>
  <si>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</si>
  <si>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</si>
  <si>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</si>
  <si>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</si>
  <si>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</si>
  <si>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</si>
  <si>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</si>
  <si>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</si>
  <si>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</si>
  <si>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</si>
  <si>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</si>
  <si>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</si>
  <si>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</si>
  <si>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</si>
  <si>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</si>
  <si>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</si>
  <si>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</si>
  <si>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</si>
  <si>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</si>
  <si>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</si>
  <si>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</si>
  <si>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</si>
  <si>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</si>
  <si>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</si>
  <si>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</si>
  <si>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</si>
  <si>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</si>
  <si>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</si>
  <si>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</si>
  <si>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</si>
  <si>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</si>
  <si>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</si>
  <si>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</si>
  <si>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</si>
  <si>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</si>
  <si>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</si>
  <si>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</si>
  <si>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</si>
  <si>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</si>
  <si>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</si>
  <si>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</si>
  <si>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</si>
  <si>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</si>
  <si>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</si>
  <si>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</si>
  <si>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</si>
  <si>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</si>
  <si>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</si>
  <si>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</si>
  <si>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</si>
  <si>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</si>
  <si>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</si>
  <si>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</si>
  <si>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</si>
  <si>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</si>
  <si>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</si>
  <si>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</si>
  <si>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</si>
  <si>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</si>
  <si>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</si>
  <si>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</si>
  <si>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</si>
  <si>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</si>
  <si>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</si>
  <si>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</si>
  <si>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</si>
  <si>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</si>
  <si>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</si>
  <si>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</si>
  <si>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</si>
  <si>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</si>
  <si>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</si>
  <si>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</si>
  <si>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</si>
  <si>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</si>
  <si>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</si>
  <si>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</si>
  <si>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</si>
  <si>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</si>
  <si>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</si>
  <si>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</si>
  <si>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</si>
  <si>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</si>
  <si>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</si>
  <si>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</si>
  <si>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</si>
  <si>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</si>
  <si>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</si>
  <si>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</si>
  <si>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</si>
  <si>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</si>
  <si>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</si>
  <si>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</si>
  <si>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</si>
  <si>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</si>
  <si>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</si>
  <si>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</si>
  <si>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</si>
  <si>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</si>
  <si>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</si>
  <si>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</si>
  <si>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</si>
  <si>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</si>
  <si>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</si>
  <si>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</si>
  <si>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</si>
  <si>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</si>
  <si>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</si>
  <si>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</si>
  <si>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</si>
  <si>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</si>
  <si>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</si>
  <si>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</si>
  <si>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</si>
  <si>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</si>
  <si>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</si>
  <si>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</si>
  <si>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</si>
  <si>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</si>
  <si>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</si>
  <si>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</si>
  <si>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</si>
  <si>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</si>
  <si>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</si>
  <si>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</si>
  <si>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</si>
  <si>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</si>
  <si>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</si>
  <si>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</si>
  <si>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</si>
  <si>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</si>
  <si>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</si>
  <si>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</si>
  <si>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</si>
  <si>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</si>
  <si>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</si>
  <si>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</si>
  <si>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</si>
  <si>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</si>
  <si>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</si>
  <si>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</si>
  <si>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</si>
  <si>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</si>
  <si>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</si>
  <si>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</si>
  <si>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</si>
  <si>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</si>
  <si>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</si>
  <si>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</si>
  <si>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</si>
  <si>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</si>
  <si>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</si>
  <si>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</si>
  <si>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</si>
  <si>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</si>
  <si>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</si>
  <si>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</si>
  <si>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</si>
  <si>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</si>
  <si>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</si>
  <si>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</si>
  <si>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</si>
  <si>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</si>
  <si>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</si>
  <si>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</si>
  <si>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</si>
  <si>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</si>
  <si>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</si>
  <si>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</si>
  <si>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</si>
  <si>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</si>
  <si>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</si>
  <si>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ENTE</t>
  </si>
  <si>
    <t>ADQUISICION CON FONDOS DE TERCEROS</t>
  </si>
  <si>
    <t>Año 2020</t>
  </si>
  <si>
    <t>Año 2019</t>
  </si>
  <si>
    <t>AL  01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</si>
</sst>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596265</xdr:colOff>
      <xdr:row>130</xdr:row>
      <xdr:rowOff>0</xdr:rowOff>
    </xdr:from>
    <xdr:to>
      <xdr:col>6</xdr:col>
      <xdr:colOff>3316237</xdr:colOff>
      <xdr:row>130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305BC457-9595-4D2A-8ECD-FA6548B7408F}"/>
            </a:ext>
          </a:extLst>
        </xdr:cNvPr>
        <xdr:cNvCxnSpPr/>
      </xdr:nvCxnSpPr>
      <xdr:spPr>
        <a:xfrm>
          <a:off x="805815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851535</xdr:colOff>
      <xdr:row>130</xdr:row>
      <xdr:rowOff>0</xdr:rowOff>
    </xdr:from>
    <xdr:to>
      <xdr:col>1</xdr:col>
      <xdr:colOff>3676233</xdr:colOff>
      <xdr:row>130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1E259B1D-62A4-4512-BE87-9E212E6DD636}"/>
            </a:ext>
          </a:extLst>
        </xdr:cNvPr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C1" zoomScaleNormal="100" workbookViewId="0">
      <selection activeCell="I106" sqref="I106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9" t="s">
        <v>388</v>
      </c>
      <c r="B2" s="50"/>
      <c r="C2" s="50"/>
      <c r="D2" s="50"/>
      <c r="E2" s="50"/>
      <c r="F2" s="50"/>
      <c r="G2" s="50"/>
      <c r="H2" s="50"/>
      <c r="I2" s="51"/>
    </row>
    <row r="3" spans="1:9" ht="18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8.7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391</v>
      </c>
      <c r="E6" s="21"/>
      <c r="F6" s="19" t="s">
        <v>385</v>
      </c>
      <c r="G6" s="20" t="s">
        <v>193</v>
      </c>
      <c r="H6" s="24" t="s">
        <v>390</v>
      </c>
      <c r="I6" s="25" t="s">
        <v>391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141924.25999999998</v>
      </c>
      <c r="D8" s="41">
        <f>SUM(D9:D15)</f>
        <v>82576.66</v>
      </c>
      <c r="E8" s="17"/>
      <c r="F8" s="9" t="s">
        <v>195</v>
      </c>
      <c r="G8" s="3" t="s">
        <v>196</v>
      </c>
      <c r="H8" s="40">
        <f>SUM(H9:H17)</f>
        <v>10218.5</v>
      </c>
      <c r="I8" s="41">
        <f>SUM(I9:I17)</f>
        <v>8495.7800000000007</v>
      </c>
    </row>
    <row r="9" spans="1:9">
      <c r="A9" s="11" t="s">
        <v>4</v>
      </c>
      <c r="B9" s="4" t="s">
        <v>5</v>
      </c>
      <c r="C9" s="26">
        <v>2184.46</v>
      </c>
      <c r="D9" s="27">
        <v>-2771.04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139739.79999999999</v>
      </c>
      <c r="D10" s="27">
        <v>85347.7</v>
      </c>
      <c r="E10" s="17"/>
      <c r="F10" s="11" t="s">
        <v>199</v>
      </c>
      <c r="G10" s="4" t="s">
        <v>200</v>
      </c>
      <c r="H10" s="26"/>
      <c r="I10" s="27">
        <v>-689.9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0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15117</v>
      </c>
      <c r="D17" s="41">
        <f>SUM(D18:D24)</f>
        <v>11983</v>
      </c>
      <c r="E17" s="17"/>
      <c r="F17" s="11" t="s">
        <v>213</v>
      </c>
      <c r="G17" s="4" t="s">
        <v>214</v>
      </c>
      <c r="H17" s="26">
        <v>10218.5</v>
      </c>
      <c r="I17" s="27">
        <v>9185.68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117</v>
      </c>
      <c r="D19" s="27">
        <v>-17</v>
      </c>
      <c r="E19" s="17"/>
      <c r="F19" s="9" t="s">
        <v>215</v>
      </c>
      <c r="G19" s="3" t="s">
        <v>216</v>
      </c>
      <c r="H19" s="40">
        <f>SUM(H20:H22)</f>
        <v>10000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10000</v>
      </c>
      <c r="I22" s="27">
        <v>0</v>
      </c>
    </row>
    <row r="23" spans="1:9">
      <c r="A23" s="11" t="s">
        <v>30</v>
      </c>
      <c r="B23" s="4" t="s">
        <v>31</v>
      </c>
      <c r="C23" s="26">
        <v>15000</v>
      </c>
      <c r="D23" s="27">
        <v>12000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5000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5000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157041.25999999998</v>
      </c>
      <c r="D52" s="35">
        <f>D8+D17+D26+D33+D40+D43+D47</f>
        <v>99559.66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20218.5</v>
      </c>
      <c r="I56" s="35">
        <f>I8+I19+I24+I29+I33+I38+I46+I51</f>
        <v>8495.7800000000007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247715.61</v>
      </c>
      <c r="D77" s="41">
        <f>SUM(D78:D85)</f>
        <v>141961.76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216084.49</v>
      </c>
      <c r="D78" s="27">
        <v>114145.21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7000</v>
      </c>
      <c r="D79" s="27">
        <v>7000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19596.12</v>
      </c>
      <c r="D80" s="27">
        <v>15781.55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0</v>
      </c>
      <c r="D81" s="27">
        <v>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5035</v>
      </c>
      <c r="D83" s="27">
        <v>5035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8572.4</v>
      </c>
      <c r="D87" s="41">
        <f>SUM(D88:D92)</f>
        <v>4060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8572.4</v>
      </c>
      <c r="D88" s="27">
        <v>4060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20218.5</v>
      </c>
      <c r="I96" s="37">
        <f>I56+I94</f>
        <v>8495.7800000000007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393110.77</v>
      </c>
      <c r="I104" s="41">
        <f>I105+I106+I107+I112+I116</f>
        <v>237085.64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108893.75</v>
      </c>
      <c r="I105" s="27">
        <v>219947.14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284217.02</v>
      </c>
      <c r="I106" s="27">
        <v>17138.5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256288.00999999998</v>
      </c>
      <c r="D121" s="35">
        <f>D55+D61+D68+D77+D87+D94+D101+D109+D116</f>
        <v>146021.76000000001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413329.26999999996</v>
      </c>
      <c r="D123" s="39">
        <f>D52+D121</f>
        <v>245581.42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393110.77</v>
      </c>
      <c r="I124" s="35">
        <f>I99+I104+I120</f>
        <v>237085.64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413329.27</v>
      </c>
      <c r="I126" s="39">
        <f>I96+I124</f>
        <v>245581.42</v>
      </c>
    </row>
    <row r="127" spans="1:9" ht="12" thickTop="1"/>
    <row r="130" spans="1:8" ht="15">
      <c r="B130" s="47"/>
      <c r="F130" s="44"/>
      <c r="H130" s="45"/>
    </row>
    <row r="131" spans="1:8" ht="15">
      <c r="B131" s="44"/>
      <c r="F131" s="43"/>
      <c r="G131" s="44"/>
      <c r="H131" s="46"/>
    </row>
    <row r="132" spans="1:8" ht="15">
      <c r="B132" s="44"/>
      <c r="F132" s="43"/>
      <c r="G132" s="44"/>
      <c r="H132" s="46"/>
    </row>
    <row r="133" spans="1:8" ht="15.75">
      <c r="A133" s="56" t="s">
        <v>386</v>
      </c>
      <c r="B133" s="56"/>
      <c r="C133" s="56"/>
      <c r="D133" s="56"/>
    </row>
    <row r="137" spans="1:8" ht="15" customHeight="1">
      <c r="C137" s="55"/>
      <c r="D137" s="55"/>
      <c r="E137" s="55"/>
      <c r="F137" s="55"/>
      <c r="G137" s="55"/>
    </row>
    <row r="138" spans="1:8" ht="15" customHeight="1">
      <c r="C138" s="55"/>
      <c r="D138" s="55"/>
      <c r="E138" s="55"/>
      <c r="F138" s="55"/>
      <c r="G138" s="55"/>
    </row>
    <row r="139" spans="1:8" ht="11.25" customHeight="1">
      <c r="C139" s="55"/>
      <c r="D139" s="55"/>
      <c r="E139" s="55"/>
      <c r="F139" s="55"/>
      <c r="G139" s="55"/>
    </row>
    <row r="140" spans="1:8" ht="11.25" customHeight="1">
      <c r="C140" s="55"/>
      <c r="D140" s="55"/>
      <c r="E140" s="55"/>
      <c r="F140" s="55"/>
      <c r="G140" s="55"/>
    </row>
    <row r="141" spans="1:8" ht="17.25" customHeight="1"/>
  </sheetData>
  <mergeCells count="5">
    <mergeCell ref="A2:I2"/>
    <mergeCell ref="A3:I3"/>
    <mergeCell ref="A4:I4"/>
    <mergeCell ref="C137:G140"/>
    <mergeCell ref="A133:D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Usuario</cp:lastModifiedBy>
  <cp:lastPrinted>2011-10-31T19:33:30Z</cp:lastPrinted>
  <dcterms:created xsi:type="dcterms:W3CDTF">2011-02-09T15:30:30Z</dcterms:created>
  <dcterms:modified xsi:type="dcterms:W3CDTF">2021-09-28T16:10:53Z</dcterms:modified>
</cp:coreProperties>
</file>